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600" windowHeight="825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  <definedName name="_xlnm.Print_Area" localSheetId="2">CA!$A$1:$H$73</definedName>
    <definedName name="_xlnm.Print_Area" localSheetId="3">CFG!$A$1:$H$45</definedName>
    <definedName name="_xlnm.Print_Area" localSheetId="0">COG!$A$1:$H$91</definedName>
    <definedName name="_xlnm.Print_Area" localSheetId="1">CTG!$A$1:$H$27</definedName>
  </definedNames>
  <calcPr calcId="145621"/>
</workbook>
</file>

<file path=xl/calcChain.xml><?xml version="1.0" encoding="utf-8"?>
<calcChain xmlns="http://schemas.openxmlformats.org/spreadsheetml/2006/main">
  <c r="H39" i="4" l="1"/>
  <c r="G39" i="4"/>
  <c r="F39" i="4"/>
  <c r="E39" i="4"/>
  <c r="D39" i="4"/>
  <c r="C39" i="4"/>
  <c r="H61" i="4"/>
  <c r="G61" i="4"/>
  <c r="F61" i="4"/>
  <c r="E61" i="4"/>
  <c r="D61" i="4"/>
  <c r="C61" i="4"/>
  <c r="H5" i="6" l="1"/>
  <c r="G5" i="6"/>
  <c r="F5" i="6"/>
  <c r="E5" i="6"/>
  <c r="D5" i="6"/>
  <c r="H13" i="6"/>
  <c r="G13" i="6"/>
  <c r="F13" i="6"/>
  <c r="E13" i="6"/>
  <c r="D13" i="6"/>
  <c r="H23" i="6"/>
  <c r="G23" i="6"/>
  <c r="F23" i="6"/>
  <c r="E23" i="6"/>
  <c r="D23" i="6"/>
  <c r="H33" i="6"/>
  <c r="G33" i="6"/>
  <c r="F33" i="6"/>
  <c r="E33" i="6"/>
  <c r="D33" i="6"/>
  <c r="H43" i="6"/>
  <c r="G43" i="6"/>
  <c r="F43" i="6"/>
  <c r="E43" i="6"/>
  <c r="D43" i="6"/>
  <c r="H53" i="6"/>
  <c r="G53" i="6"/>
  <c r="F53" i="6"/>
  <c r="E53" i="6"/>
  <c r="D53" i="6"/>
  <c r="H57" i="6"/>
  <c r="G57" i="6"/>
  <c r="F57" i="6"/>
  <c r="E57" i="6"/>
  <c r="D57" i="6"/>
  <c r="H65" i="6"/>
  <c r="G65" i="6"/>
  <c r="F65" i="6"/>
  <c r="E65" i="6"/>
  <c r="D65" i="6"/>
  <c r="H69" i="6"/>
  <c r="G69" i="6"/>
  <c r="F69" i="6"/>
  <c r="E69" i="6"/>
  <c r="D69" i="6"/>
  <c r="C69" i="6"/>
  <c r="C65" i="6"/>
  <c r="C57" i="6"/>
  <c r="C53" i="6"/>
  <c r="C43" i="6"/>
  <c r="C33" i="6"/>
  <c r="C23" i="6"/>
  <c r="C13" i="6"/>
  <c r="C5" i="6"/>
  <c r="H16" i="8"/>
  <c r="G16" i="8"/>
  <c r="F16" i="8"/>
  <c r="E16" i="8"/>
  <c r="D16" i="8"/>
  <c r="C16" i="8"/>
  <c r="H42" i="5" l="1"/>
  <c r="G42" i="5"/>
  <c r="F42" i="5"/>
  <c r="E42" i="5"/>
  <c r="D42" i="5"/>
  <c r="C42" i="5"/>
  <c r="E77" i="6"/>
  <c r="G77" i="6"/>
  <c r="H77" i="6"/>
  <c r="F77" i="6"/>
  <c r="D77" i="6"/>
  <c r="C77" i="6"/>
</calcChain>
</file>

<file path=xl/sharedStrings.xml><?xml version="1.0" encoding="utf-8"?>
<sst xmlns="http://schemas.openxmlformats.org/spreadsheetml/2006/main" count="236" uniqueCount="157">
  <si>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</si>
  <si>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</si>
  <si>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</si>
  <si>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</si>
  <si>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</si>
  <si>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</si>
  <si>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</si>
  <si>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</si>
  <si>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</si>
  <si>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</si>
  <si>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</si>
  <si>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</si>
  <si>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</si>
  <si>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</si>
  <si>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</si>
  <si>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</si>
  <si>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</si>
  <si>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</si>
  <si>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</si>
  <si>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</si>
  <si>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</si>
  <si>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</si>
  <si>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</si>
  <si>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</si>
  <si>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</si>
  <si>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</si>
  <si>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</si>
  <si>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</si>
  <si>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</si>
  <si>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</si>
  <si>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</si>
  <si>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</si>
  <si>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</si>
  <si>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</si>
  <si>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</si>
  <si>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</si>
  <si>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</si>
  <si>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</si>
  <si>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</si>
  <si>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</si>
  <si>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</si>
  <si>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</si>
  <si>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</si>
  <si>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</si>
  <si>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</si>
  <si>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</si>
  <si>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</si>
  <si>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</si>
  <si>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</si>
  <si>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</si>
  <si>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</si>
  <si>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</si>
  <si>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</si>
  <si>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</si>
  <si>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</si>
  <si>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</si>
  <si>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</si>
  <si>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</si>
  <si>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</si>
  <si>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</si>
  <si>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</si>
  <si>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</si>
  <si>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</si>
  <si>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</si>
  <si>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</si>
  <si>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</si>
  <si>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</si>
  <si>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</si>
  <si>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</si>
  <si>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</si>
  <si>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</si>
  <si>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</si>
  <si>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</si>
  <si>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</si>
  <si>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</si>
  <si>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</si>
  <si>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</si>
  <si>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</si>
  <si>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</si>
  <si>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</si>
  <si>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</si>
  <si>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</si>
  <si>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</si>
  <si>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</si>
  <si>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</si>
  <si>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</si>
  <si>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</si>
  <si>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</si>
  <si>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</si>
  <si>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</si>
  <si>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</si>
  <si>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</si>
  <si>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</si>
  <si>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</si>
  <si>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</si>
  <si>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</si>
  <si>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</si>
  <si>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</si>
  <si>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</si>
  <si>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</si>
  <si>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</si>
  <si>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</si>
  <si>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</si>
  <si>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</si>
  <si>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</si>
  <si>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</si>
  <si>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</si>
  <si>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</si>
  <si>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</si>
  <si>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</si>
  <si>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</si>
  <si>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</si>
  <si>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</si>
  <si>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</si>
  <si>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</si>
  <si>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</si>
  <si>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</si>
  <si>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</si>
  <si>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</si>
  <si>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</si>
  <si>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</si>
  <si>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</si>
  <si>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</si>
  <si>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</si>
  <si>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</si>
  <si>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</si>
  <si>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</si>
  <si>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</si>
  <si>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PATRONATO DEL PARQUE ECOLOGICO METROPOLITANO DE LEON, GTO
ESTADO ANALÍTICO DEL EJERCICIO DEL PRESUPUESTO DE EGRESOS POR OBJETO DEL GASTO (CAPÍTULO Y CONCEPTO)
 AL 31 DE DICIEMBRE DEL 2020</t>
  </si>
  <si>
    <t>PATRONATO DEL PARQUE ECOLOGICO METROPOLITANO DE LEON, GTO
ESTADO ANALÍTICO DEL EJERCICIO DEL PRESUPUESTO DE EGRESOS 
CLASIFICACIÓN ECONÓMICA (POR TIPO DE GASTO)
 DEL 1 DE ENERO DEL 2020 AL 31 DE DICIEMBRE DEL 2020</t>
  </si>
  <si>
    <t>PATRONATO DEL PARQUE ECOLOGICO METROPOLITANO DE LEON, GTO
ESTADO ANALÍTICO DEL EJERCICIO DEL PRESUPUESTO DE EGRESOS 
CLASIFICACIÓN FUNCIONAL (FINALIDAD Y FUNCIÓN)
 DEL 01 DE ENERO DEL 2020 AL 31 DE DICIEMBRE DEL 2020</t>
  </si>
  <si>
    <t>SECTOR PARAESTATAL DEL GOBIERNO MUNICIPAL DE PATRONATO DEL PARQUE ECOLOGICO METROPOLITANO DE LEON, GTO
ESTADO ANALÍTICO DEL EJERCICIO DEL PRESUPUESTO DE EGRESOS 
CLASIFICACIÓN ADMINISTRATIVA
DEL 1 DE ENERO DEL 2020 AL 31 DE DICIEMBRE DEL 2020</t>
  </si>
  <si>
    <t>GOBIERNO MUNICIPAL DE PATRONATO DEL PARQUE ECOLOGICO METROPOLITANO DE LEON, GTO
ESTADO ANALÍTICO DEL EJERCICIO DEL PRESUPUESTO DE EGRESOS 
CLASIFICACIÓN ADMINISTRATIVA
DEL 1 DE ENERO DEL 2020 AL 31 DE DICIEMBRE DEL 2020</t>
  </si>
  <si>
    <t>00001 ADMINISTRACION</t>
  </si>
  <si>
    <t>00002 TAQUILLA</t>
  </si>
  <si>
    <t>00003 MANTENIMIENTO</t>
  </si>
  <si>
    <t>00004 PARAMEDICO</t>
  </si>
  <si>
    <t>00005 AREAS VERDES</t>
  </si>
  <si>
    <t>00006 VIGILANCIA CARCAMOS</t>
  </si>
  <si>
    <t>00007 AREAS VERDES CARCAMOS</t>
  </si>
  <si>
    <t>00008 VIGILANCIA</t>
  </si>
  <si>
    <t>00009 MANTENIMIENTO CIUDAD INFANTIL</t>
  </si>
  <si>
    <t>00011 CURSOS DE VERANO Y TIROLESA</t>
  </si>
  <si>
    <t>00012 PROMOCION Y EVENTOS</t>
  </si>
  <si>
    <t>00014 EVENTUALES FIG</t>
  </si>
  <si>
    <t>00015 Inversiones en activos</t>
  </si>
  <si>
    <t>00016 Proyectos Ejecutivos</t>
  </si>
  <si>
    <t>00017 Obra o Instalaciones</t>
  </si>
  <si>
    <t>00018 Expansión Sistema de Parques</t>
  </si>
  <si>
    <t>PATRONATO DEL PARQUE ECOLOGICO METROPOLITANO DE LEON, GTO
ESTADO ANALÍTICO DEL EJERCICIO DEL PRESUPUESTO DE EGRESOS 
CLASIFICACIÓN ADMINISTRATIVA
DEL 1 DE ENERO DEL 2020 AL 31 DE DICIEMBRE DEL 2020</t>
  </si>
  <si>
    <t>“Bajo protesta de decir verdad declaramos que los Estados Financieros y sus notas, son razonablemente correctos y son responsabilidad del emisor"</t>
  </si>
  <si>
    <t>___________________________________</t>
  </si>
  <si>
    <t>Ing. Germán Antonio Enríquez Flores</t>
  </si>
  <si>
    <t>Autoriza Información</t>
  </si>
  <si>
    <t xml:space="preserve">   ___________________________________</t>
  </si>
  <si>
    <t xml:space="preserve">C.P Gloria Cabrera Almanza </t>
  </si>
  <si>
    <t>Genera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</si>
</sst>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1" fillId="0" borderId="0"/>
    <xf numFmtId="0" fontId="10" fillId="0" borderId="0"/>
  </cellStyleXfs>
  <cellXfs count="71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3" fillId="0" borderId="2" xfId="0" applyFont="1" applyFill="1" applyBorder="1" applyProtection="1">
      <protection locked="0"/>
    </xf>
    <xf numFmtId="4" fontId="6" fillId="2" borderId="3" xfId="9" applyNumberFormat="1" applyFont="1" applyFill="1" applyBorder="1" applyAlignment="1">
      <alignment horizontal="center" vertical="center" wrapText="1"/>
    </xf>
    <xf numFmtId="0" fontId="6" fillId="2" borderId="3" xfId="9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0" fontId="3" fillId="0" borderId="4" xfId="0" applyFont="1" applyFill="1" applyBorder="1" applyAlignment="1" applyProtection="1">
      <alignment horizontal="left"/>
    </xf>
    <xf numFmtId="0" fontId="6" fillId="0" borderId="4" xfId="0" applyFont="1" applyFill="1" applyBorder="1" applyAlignment="1" applyProtection="1">
      <alignment horizontal="left"/>
      <protection locked="0"/>
    </xf>
    <xf numFmtId="4" fontId="3" fillId="0" borderId="5" xfId="0" applyNumberFormat="1" applyFont="1" applyFill="1" applyBorder="1" applyProtection="1">
      <protection locked="0"/>
    </xf>
    <xf numFmtId="4" fontId="3" fillId="0" borderId="6" xfId="0" applyNumberFormat="1" applyFont="1" applyFill="1" applyBorder="1" applyProtection="1">
      <protection locked="0"/>
    </xf>
    <xf numFmtId="4" fontId="3" fillId="0" borderId="7" xfId="0" applyNumberFormat="1" applyFont="1" applyFill="1" applyBorder="1" applyProtection="1">
      <protection locked="0"/>
    </xf>
    <xf numFmtId="4" fontId="6" fillId="0" borderId="7" xfId="0" applyNumberFormat="1" applyFont="1" applyFill="1" applyBorder="1" applyProtection="1">
      <protection locked="0"/>
    </xf>
    <xf numFmtId="0" fontId="3" fillId="0" borderId="0" xfId="0" applyFont="1" applyBorder="1" applyProtection="1"/>
    <xf numFmtId="0" fontId="3" fillId="0" borderId="4" xfId="0" applyFont="1" applyBorder="1" applyProtection="1"/>
    <xf numFmtId="0" fontId="6" fillId="0" borderId="2" xfId="0" applyFont="1" applyFill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Fill="1" applyBorder="1" applyProtection="1">
      <protection locked="0"/>
    </xf>
    <xf numFmtId="4" fontId="6" fillId="0" borderId="3" xfId="0" applyNumberFormat="1" applyFont="1" applyFill="1" applyBorder="1" applyProtection="1">
      <protection locked="0"/>
    </xf>
    <xf numFmtId="0" fontId="3" fillId="0" borderId="9" xfId="9" applyFont="1" applyFill="1" applyBorder="1" applyAlignment="1">
      <alignment horizontal="center" vertical="center"/>
    </xf>
    <xf numFmtId="0" fontId="3" fillId="0" borderId="10" xfId="0" applyFont="1" applyFill="1" applyBorder="1" applyProtection="1">
      <protection locked="0"/>
    </xf>
    <xf numFmtId="0" fontId="0" fillId="0" borderId="11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3" fillId="0" borderId="5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0" fontId="6" fillId="0" borderId="11" xfId="0" applyFont="1" applyFill="1" applyBorder="1" applyProtection="1"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4" fontId="3" fillId="0" borderId="6" xfId="0" applyNumberFormat="1" applyFont="1" applyBorder="1" applyProtection="1"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12" xfId="9" applyFont="1" applyFill="1" applyBorder="1" applyAlignment="1">
      <alignment horizontal="center" vertical="center"/>
    </xf>
    <xf numFmtId="0" fontId="6" fillId="2" borderId="9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8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horizontal="center" vertical="center"/>
    </xf>
    <xf numFmtId="0" fontId="3" fillId="0" borderId="0" xfId="16" applyFont="1" applyAlignment="1" applyProtection="1">
      <alignment horizontal="center" vertical="center" wrapText="1"/>
      <protection locked="0"/>
    </xf>
    <xf numFmtId="0" fontId="10" fillId="0" borderId="0" xfId="17" applyAlignment="1" applyProtection="1">
      <alignment horizontal="center"/>
      <protection locked="0"/>
    </xf>
    <xf numFmtId="0" fontId="3" fillId="0" borderId="0" xfId="8" applyFont="1" applyAlignment="1" applyProtection="1">
      <alignment horizontal="center"/>
      <protection locked="0"/>
    </xf>
    <xf numFmtId="0" fontId="9" fillId="0" borderId="0" xfId="17" applyFont="1" applyAlignment="1" applyProtection="1">
      <alignment horizontal="center" vertical="top"/>
      <protection locked="0"/>
    </xf>
    <xf numFmtId="4" fontId="3" fillId="0" borderId="0" xfId="8" applyNumberFormat="1" applyFont="1" applyAlignment="1" applyProtection="1">
      <alignment horizontal="center" vertical="center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0" fontId="9" fillId="0" borderId="0" xfId="7" applyFont="1" applyFill="1" applyBorder="1" applyAlignment="1" applyProtection="1">
      <alignment vertical="top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2 3" xfId="17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"/>
  <sheetViews>
    <sheetView showGridLines="0" tabSelected="1" topLeftCell="A71" workbookViewId="0">
      <selection activeCell="A91" sqref="A1:H91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3" t="s">
        <v>128</v>
      </c>
      <c r="B1" s="54"/>
      <c r="C1" s="54"/>
      <c r="D1" s="54"/>
      <c r="E1" s="54"/>
      <c r="F1" s="54"/>
      <c r="G1" s="54"/>
      <c r="H1" s="55"/>
    </row>
    <row r="2" spans="1:8" x14ac:dyDescent="0.2">
      <c r="A2" s="58" t="s">
        <v>54</v>
      </c>
      <c r="B2" s="59"/>
      <c r="C2" s="53" t="s">
        <v>60</v>
      </c>
      <c r="D2" s="54"/>
      <c r="E2" s="54"/>
      <c r="F2" s="54"/>
      <c r="G2" s="55"/>
      <c r="H2" s="56" t="s">
        <v>59</v>
      </c>
    </row>
    <row r="3" spans="1:8" ht="24.95" customHeight="1" x14ac:dyDescent="0.2">
      <c r="A3" s="60"/>
      <c r="B3" s="61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7"/>
    </row>
    <row r="4" spans="1:8" x14ac:dyDescent="0.2">
      <c r="A4" s="62"/>
      <c r="B4" s="63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0" t="s">
        <v>61</v>
      </c>
      <c r="B5" s="7"/>
      <c r="C5" s="14">
        <f t="shared" ref="C5:H5" si="0">SUM(C6:C12)</f>
        <v>25302323.100000001</v>
      </c>
      <c r="D5" s="14">
        <f t="shared" si="0"/>
        <v>0</v>
      </c>
      <c r="E5" s="14">
        <f t="shared" si="0"/>
        <v>25302323.100000001</v>
      </c>
      <c r="F5" s="14">
        <f t="shared" si="0"/>
        <v>22475781.209999997</v>
      </c>
      <c r="G5" s="14">
        <f t="shared" si="0"/>
        <v>22472602.049999997</v>
      </c>
      <c r="H5" s="14">
        <f t="shared" si="0"/>
        <v>2826541.89</v>
      </c>
    </row>
    <row r="6" spans="1:8" x14ac:dyDescent="0.2">
      <c r="A6" s="5"/>
      <c r="B6" s="11" t="s">
        <v>70</v>
      </c>
      <c r="C6" s="15">
        <v>15552017.970000001</v>
      </c>
      <c r="D6" s="15">
        <v>0</v>
      </c>
      <c r="E6" s="15">
        <v>15552017.970000001</v>
      </c>
      <c r="F6" s="15">
        <v>12437054.029999999</v>
      </c>
      <c r="G6" s="15">
        <v>12434294.029999999</v>
      </c>
      <c r="H6" s="15">
        <v>3114963.94</v>
      </c>
    </row>
    <row r="7" spans="1:8" x14ac:dyDescent="0.2">
      <c r="A7" s="5"/>
      <c r="B7" s="11" t="s">
        <v>71</v>
      </c>
      <c r="C7" s="15">
        <v>139202.38</v>
      </c>
      <c r="D7" s="15">
        <v>0</v>
      </c>
      <c r="E7" s="15">
        <v>139202.38</v>
      </c>
      <c r="F7" s="15">
        <v>309520.7</v>
      </c>
      <c r="G7" s="15">
        <v>309520.7</v>
      </c>
      <c r="H7" s="15">
        <v>-170318.32</v>
      </c>
    </row>
    <row r="8" spans="1:8" x14ac:dyDescent="0.2">
      <c r="A8" s="5"/>
      <c r="B8" s="11" t="s">
        <v>72</v>
      </c>
      <c r="C8" s="15">
        <v>3436736.8</v>
      </c>
      <c r="D8" s="15">
        <v>0</v>
      </c>
      <c r="E8" s="15">
        <v>3436736.8</v>
      </c>
      <c r="F8" s="15">
        <v>2791104.71</v>
      </c>
      <c r="G8" s="15">
        <v>2791104.71</v>
      </c>
      <c r="H8" s="15">
        <v>645632.09</v>
      </c>
    </row>
    <row r="9" spans="1:8" x14ac:dyDescent="0.2">
      <c r="A9" s="5"/>
      <c r="B9" s="11" t="s">
        <v>35</v>
      </c>
      <c r="C9" s="15">
        <v>2987112.26</v>
      </c>
      <c r="D9" s="15">
        <v>0</v>
      </c>
      <c r="E9" s="15">
        <v>2987112.26</v>
      </c>
      <c r="F9" s="15">
        <v>2929985.2</v>
      </c>
      <c r="G9" s="15">
        <v>2929985.2</v>
      </c>
      <c r="H9" s="15">
        <v>57127.06</v>
      </c>
    </row>
    <row r="10" spans="1:8" x14ac:dyDescent="0.2">
      <c r="A10" s="5"/>
      <c r="B10" s="11" t="s">
        <v>73</v>
      </c>
      <c r="C10" s="15">
        <v>377699.22</v>
      </c>
      <c r="D10" s="15">
        <v>0</v>
      </c>
      <c r="E10" s="15">
        <v>377699.22</v>
      </c>
      <c r="F10" s="15">
        <v>632114.89</v>
      </c>
      <c r="G10" s="15">
        <v>631695.73</v>
      </c>
      <c r="H10" s="15">
        <v>-254415.67</v>
      </c>
    </row>
    <row r="11" spans="1:8" x14ac:dyDescent="0.2">
      <c r="A11" s="5"/>
      <c r="B11" s="11" t="s">
        <v>36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</row>
    <row r="12" spans="1:8" x14ac:dyDescent="0.2">
      <c r="A12" s="5"/>
      <c r="B12" s="11" t="s">
        <v>74</v>
      </c>
      <c r="C12" s="15">
        <v>2809554.47</v>
      </c>
      <c r="D12" s="15">
        <v>0</v>
      </c>
      <c r="E12" s="15">
        <v>2809554.47</v>
      </c>
      <c r="F12" s="15">
        <v>3376001.68</v>
      </c>
      <c r="G12" s="15">
        <v>3376001.68</v>
      </c>
      <c r="H12" s="15">
        <v>-566447.21</v>
      </c>
    </row>
    <row r="13" spans="1:8" x14ac:dyDescent="0.2">
      <c r="A13" s="50" t="s">
        <v>62</v>
      </c>
      <c r="B13" s="7"/>
      <c r="C13" s="15">
        <f t="shared" ref="C13:H13" si="1">SUM(C14:C22)</f>
        <v>3327629.33</v>
      </c>
      <c r="D13" s="15">
        <f t="shared" si="1"/>
        <v>0</v>
      </c>
      <c r="E13" s="15">
        <f t="shared" si="1"/>
        <v>3327629.33</v>
      </c>
      <c r="F13" s="15">
        <f t="shared" si="1"/>
        <v>1522600.25</v>
      </c>
      <c r="G13" s="15">
        <f t="shared" si="1"/>
        <v>1522600.25</v>
      </c>
      <c r="H13" s="15">
        <f t="shared" si="1"/>
        <v>1805029.0799999998</v>
      </c>
    </row>
    <row r="14" spans="1:8" x14ac:dyDescent="0.2">
      <c r="A14" s="5"/>
      <c r="B14" s="11" t="s">
        <v>75</v>
      </c>
      <c r="C14" s="15">
        <v>973267.21</v>
      </c>
      <c r="D14" s="15">
        <v>0</v>
      </c>
      <c r="E14" s="15">
        <v>973267.21</v>
      </c>
      <c r="F14" s="15">
        <v>269767.31</v>
      </c>
      <c r="G14" s="15">
        <v>269767.31</v>
      </c>
      <c r="H14" s="15">
        <v>703499.9</v>
      </c>
    </row>
    <row r="15" spans="1:8" x14ac:dyDescent="0.2">
      <c r="A15" s="5"/>
      <c r="B15" s="11" t="s">
        <v>76</v>
      </c>
      <c r="C15" s="15">
        <v>197456.43</v>
      </c>
      <c r="D15" s="15">
        <v>0</v>
      </c>
      <c r="E15" s="15">
        <v>197456.43</v>
      </c>
      <c r="F15" s="15">
        <v>39848.980000000003</v>
      </c>
      <c r="G15" s="15">
        <v>39848.980000000003</v>
      </c>
      <c r="H15" s="15">
        <v>157607.45000000001</v>
      </c>
    </row>
    <row r="16" spans="1:8" x14ac:dyDescent="0.2">
      <c r="A16" s="5"/>
      <c r="B16" s="11" t="s">
        <v>77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</row>
    <row r="17" spans="1:8" x14ac:dyDescent="0.2">
      <c r="A17" s="5"/>
      <c r="B17" s="11" t="s">
        <v>78</v>
      </c>
      <c r="C17" s="15">
        <v>238447.78</v>
      </c>
      <c r="D17" s="15">
        <v>0</v>
      </c>
      <c r="E17" s="15">
        <v>238447.78</v>
      </c>
      <c r="F17" s="15">
        <v>2500.56</v>
      </c>
      <c r="G17" s="15">
        <v>2500.56</v>
      </c>
      <c r="H17" s="15">
        <v>235947.22</v>
      </c>
    </row>
    <row r="18" spans="1:8" x14ac:dyDescent="0.2">
      <c r="A18" s="5"/>
      <c r="B18" s="11" t="s">
        <v>79</v>
      </c>
      <c r="C18" s="15">
        <v>10500</v>
      </c>
      <c r="D18" s="15">
        <v>0</v>
      </c>
      <c r="E18" s="15">
        <v>10500</v>
      </c>
      <c r="F18" s="15">
        <v>32209.84</v>
      </c>
      <c r="G18" s="15">
        <v>32209.84</v>
      </c>
      <c r="H18" s="15">
        <v>-21709.84</v>
      </c>
    </row>
    <row r="19" spans="1:8" x14ac:dyDescent="0.2">
      <c r="A19" s="5"/>
      <c r="B19" s="11" t="s">
        <v>80</v>
      </c>
      <c r="C19" s="15">
        <v>1329924.53</v>
      </c>
      <c r="D19" s="15">
        <v>0</v>
      </c>
      <c r="E19" s="15">
        <v>1329924.53</v>
      </c>
      <c r="F19" s="15">
        <v>805304.94</v>
      </c>
      <c r="G19" s="15">
        <v>805304.94</v>
      </c>
      <c r="H19" s="15">
        <v>524619.59</v>
      </c>
    </row>
    <row r="20" spans="1:8" x14ac:dyDescent="0.2">
      <c r="A20" s="5"/>
      <c r="B20" s="11" t="s">
        <v>81</v>
      </c>
      <c r="C20" s="15">
        <v>290000</v>
      </c>
      <c r="D20" s="15">
        <v>0</v>
      </c>
      <c r="E20" s="15">
        <v>290000</v>
      </c>
      <c r="F20" s="15">
        <v>125135</v>
      </c>
      <c r="G20" s="15">
        <v>125135</v>
      </c>
      <c r="H20" s="15">
        <v>164865</v>
      </c>
    </row>
    <row r="21" spans="1:8" x14ac:dyDescent="0.2">
      <c r="A21" s="5"/>
      <c r="B21" s="11" t="s">
        <v>82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1:8" x14ac:dyDescent="0.2">
      <c r="A22" s="5"/>
      <c r="B22" s="11" t="s">
        <v>83</v>
      </c>
      <c r="C22" s="15">
        <v>288033.38</v>
      </c>
      <c r="D22" s="15">
        <v>0</v>
      </c>
      <c r="E22" s="15">
        <v>288033.38</v>
      </c>
      <c r="F22" s="15">
        <v>247833.62</v>
      </c>
      <c r="G22" s="15">
        <v>247833.62</v>
      </c>
      <c r="H22" s="15">
        <v>40199.760000000002</v>
      </c>
    </row>
    <row r="23" spans="1:8" x14ac:dyDescent="0.2">
      <c r="A23" s="50" t="s">
        <v>63</v>
      </c>
      <c r="B23" s="7"/>
      <c r="C23" s="15">
        <f t="shared" ref="C23:H23" si="2">SUM(C24:C32)</f>
        <v>3907265.88</v>
      </c>
      <c r="D23" s="15">
        <f t="shared" si="2"/>
        <v>0</v>
      </c>
      <c r="E23" s="15">
        <f t="shared" si="2"/>
        <v>3907265.88</v>
      </c>
      <c r="F23" s="15">
        <f t="shared" si="2"/>
        <v>2891431.82</v>
      </c>
      <c r="G23" s="15">
        <f t="shared" si="2"/>
        <v>2837834.1899999995</v>
      </c>
      <c r="H23" s="15">
        <f t="shared" si="2"/>
        <v>1015834.0599999998</v>
      </c>
    </row>
    <row r="24" spans="1:8" x14ac:dyDescent="0.2">
      <c r="A24" s="5"/>
      <c r="B24" s="11" t="s">
        <v>84</v>
      </c>
      <c r="C24" s="15">
        <v>1090538.6399999999</v>
      </c>
      <c r="D24" s="15">
        <v>0</v>
      </c>
      <c r="E24" s="15">
        <v>1090538.6399999999</v>
      </c>
      <c r="F24" s="15">
        <v>915825.46</v>
      </c>
      <c r="G24" s="15">
        <v>898156.35</v>
      </c>
      <c r="H24" s="15">
        <v>174713.18</v>
      </c>
    </row>
    <row r="25" spans="1:8" x14ac:dyDescent="0.2">
      <c r="A25" s="5"/>
      <c r="B25" s="11" t="s">
        <v>85</v>
      </c>
      <c r="C25" s="15">
        <v>633478.02</v>
      </c>
      <c r="D25" s="15">
        <v>0</v>
      </c>
      <c r="E25" s="15">
        <v>633478.02</v>
      </c>
      <c r="F25" s="15">
        <v>79832.31</v>
      </c>
      <c r="G25" s="15">
        <v>79832.31</v>
      </c>
      <c r="H25" s="15">
        <v>553645.71</v>
      </c>
    </row>
    <row r="26" spans="1:8" x14ac:dyDescent="0.2">
      <c r="A26" s="5"/>
      <c r="B26" s="11" t="s">
        <v>86</v>
      </c>
      <c r="C26" s="15">
        <v>188520</v>
      </c>
      <c r="D26" s="15">
        <v>0</v>
      </c>
      <c r="E26" s="15">
        <v>188520</v>
      </c>
      <c r="F26" s="15">
        <v>22754.39</v>
      </c>
      <c r="G26" s="15">
        <v>22754.39</v>
      </c>
      <c r="H26" s="15">
        <v>165765.60999999999</v>
      </c>
    </row>
    <row r="27" spans="1:8" x14ac:dyDescent="0.2">
      <c r="A27" s="5"/>
      <c r="B27" s="11" t="s">
        <v>87</v>
      </c>
      <c r="C27" s="15">
        <v>149000</v>
      </c>
      <c r="D27" s="15">
        <v>0</v>
      </c>
      <c r="E27" s="15">
        <v>149000</v>
      </c>
      <c r="F27" s="15">
        <v>142087.65</v>
      </c>
      <c r="G27" s="15">
        <v>120163.65</v>
      </c>
      <c r="H27" s="15">
        <v>6912.35</v>
      </c>
    </row>
    <row r="28" spans="1:8" x14ac:dyDescent="0.2">
      <c r="A28" s="5"/>
      <c r="B28" s="11" t="s">
        <v>88</v>
      </c>
      <c r="C28" s="15">
        <v>523656.88</v>
      </c>
      <c r="D28" s="15">
        <v>0</v>
      </c>
      <c r="E28" s="15">
        <v>523656.88</v>
      </c>
      <c r="F28" s="15">
        <v>872067.35</v>
      </c>
      <c r="G28" s="15">
        <v>872067.35</v>
      </c>
      <c r="H28" s="15">
        <v>-348410.47</v>
      </c>
    </row>
    <row r="29" spans="1:8" x14ac:dyDescent="0.2">
      <c r="A29" s="5"/>
      <c r="B29" s="11" t="s">
        <v>89</v>
      </c>
      <c r="C29" s="15">
        <v>659610.29</v>
      </c>
      <c r="D29" s="15">
        <v>0</v>
      </c>
      <c r="E29" s="15">
        <v>659610.29</v>
      </c>
      <c r="F29" s="15">
        <v>178794.01</v>
      </c>
      <c r="G29" s="15">
        <v>178794.01</v>
      </c>
      <c r="H29" s="15">
        <v>480816.28</v>
      </c>
    </row>
    <row r="30" spans="1:8" x14ac:dyDescent="0.2">
      <c r="A30" s="5"/>
      <c r="B30" s="11" t="s">
        <v>90</v>
      </c>
      <c r="C30" s="15">
        <v>150000</v>
      </c>
      <c r="D30" s="15">
        <v>0</v>
      </c>
      <c r="E30" s="15">
        <v>150000</v>
      </c>
      <c r="F30" s="15">
        <v>27039.01</v>
      </c>
      <c r="G30" s="15">
        <v>27039.01</v>
      </c>
      <c r="H30" s="15">
        <v>122960.99</v>
      </c>
    </row>
    <row r="31" spans="1:8" x14ac:dyDescent="0.2">
      <c r="A31" s="5"/>
      <c r="B31" s="11" t="s">
        <v>91</v>
      </c>
      <c r="C31" s="15">
        <v>135000</v>
      </c>
      <c r="D31" s="15">
        <v>0</v>
      </c>
      <c r="E31" s="15">
        <v>135000</v>
      </c>
      <c r="F31" s="15">
        <v>226891.37</v>
      </c>
      <c r="G31" s="15">
        <v>226891.37</v>
      </c>
      <c r="H31" s="15">
        <v>-91891.37</v>
      </c>
    </row>
    <row r="32" spans="1:8" x14ac:dyDescent="0.2">
      <c r="A32" s="5"/>
      <c r="B32" s="11" t="s">
        <v>19</v>
      </c>
      <c r="C32" s="15">
        <v>377462.05</v>
      </c>
      <c r="D32" s="15">
        <v>0</v>
      </c>
      <c r="E32" s="15">
        <v>377462.05</v>
      </c>
      <c r="F32" s="15">
        <v>426140.27</v>
      </c>
      <c r="G32" s="15">
        <v>412135.75</v>
      </c>
      <c r="H32" s="15">
        <v>-48678.22</v>
      </c>
    </row>
    <row r="33" spans="1:8" x14ac:dyDescent="0.2">
      <c r="A33" s="50" t="s">
        <v>64</v>
      </c>
      <c r="B33" s="7"/>
      <c r="C33" s="15">
        <f t="shared" ref="C33:H33" si="3">SUM(C34:C42)</f>
        <v>0</v>
      </c>
      <c r="D33" s="15">
        <f t="shared" si="3"/>
        <v>0</v>
      </c>
      <c r="E33" s="15">
        <f t="shared" si="3"/>
        <v>0</v>
      </c>
      <c r="F33" s="15">
        <f t="shared" si="3"/>
        <v>0</v>
      </c>
      <c r="G33" s="15">
        <f t="shared" si="3"/>
        <v>0</v>
      </c>
      <c r="H33" s="15">
        <f t="shared" si="3"/>
        <v>0</v>
      </c>
    </row>
    <row r="34" spans="1:8" x14ac:dyDescent="0.2">
      <c r="A34" s="5"/>
      <c r="B34" s="11" t="s">
        <v>92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8" x14ac:dyDescent="0.2">
      <c r="A35" s="5"/>
      <c r="B35" s="11" t="s">
        <v>93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1:8" x14ac:dyDescent="0.2">
      <c r="A36" s="5"/>
      <c r="B36" s="11" t="s">
        <v>94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</row>
    <row r="37" spans="1:8" x14ac:dyDescent="0.2">
      <c r="A37" s="5"/>
      <c r="B37" s="11" t="s">
        <v>95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</row>
    <row r="38" spans="1:8" x14ac:dyDescent="0.2">
      <c r="A38" s="5"/>
      <c r="B38" s="11" t="s">
        <v>41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1:8" x14ac:dyDescent="0.2">
      <c r="A39" s="5"/>
      <c r="B39" s="11" t="s">
        <v>96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5"/>
      <c r="B40" s="11" t="s">
        <v>97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5"/>
      <c r="B41" s="11" t="s">
        <v>37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</row>
    <row r="42" spans="1:8" x14ac:dyDescent="0.2">
      <c r="A42" s="5"/>
      <c r="B42" s="11" t="s">
        <v>98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</row>
    <row r="43" spans="1:8" x14ac:dyDescent="0.2">
      <c r="A43" s="50" t="s">
        <v>65</v>
      </c>
      <c r="B43" s="7"/>
      <c r="C43" s="15">
        <f t="shared" ref="C43:H43" si="4">SUM(C44:C52)</f>
        <v>1027811.34</v>
      </c>
      <c r="D43" s="15">
        <f t="shared" si="4"/>
        <v>0</v>
      </c>
      <c r="E43" s="15">
        <f t="shared" si="4"/>
        <v>1027811.34</v>
      </c>
      <c r="F43" s="15">
        <f t="shared" si="4"/>
        <v>682438.23</v>
      </c>
      <c r="G43" s="15">
        <f t="shared" si="4"/>
        <v>863493.34</v>
      </c>
      <c r="H43" s="15">
        <f t="shared" si="4"/>
        <v>345373.11</v>
      </c>
    </row>
    <row r="44" spans="1:8" x14ac:dyDescent="0.2">
      <c r="A44" s="5"/>
      <c r="B44" s="11" t="s">
        <v>99</v>
      </c>
      <c r="C44" s="15">
        <v>12811.34</v>
      </c>
      <c r="D44" s="15">
        <v>0</v>
      </c>
      <c r="E44" s="15">
        <v>12811.34</v>
      </c>
      <c r="F44" s="15">
        <v>26895.98</v>
      </c>
      <c r="G44" s="15">
        <v>26895.98</v>
      </c>
      <c r="H44" s="15">
        <v>-14084.64</v>
      </c>
    </row>
    <row r="45" spans="1:8" x14ac:dyDescent="0.2">
      <c r="A45" s="5"/>
      <c r="B45" s="11" t="s">
        <v>100</v>
      </c>
      <c r="C45" s="15">
        <v>0</v>
      </c>
      <c r="D45" s="15">
        <v>0</v>
      </c>
      <c r="E45" s="15">
        <v>0</v>
      </c>
      <c r="F45" s="15">
        <v>104759.43</v>
      </c>
      <c r="G45" s="15">
        <v>268145.43</v>
      </c>
      <c r="H45" s="15">
        <v>-104759.43</v>
      </c>
    </row>
    <row r="46" spans="1:8" x14ac:dyDescent="0.2">
      <c r="A46" s="5"/>
      <c r="B46" s="11" t="s">
        <v>101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</row>
    <row r="47" spans="1:8" x14ac:dyDescent="0.2">
      <c r="A47" s="5"/>
      <c r="B47" s="11" t="s">
        <v>102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</row>
    <row r="48" spans="1:8" x14ac:dyDescent="0.2">
      <c r="A48" s="5"/>
      <c r="B48" s="11" t="s">
        <v>103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</row>
    <row r="49" spans="1:8" x14ac:dyDescent="0.2">
      <c r="A49" s="5"/>
      <c r="B49" s="11" t="s">
        <v>104</v>
      </c>
      <c r="C49" s="15">
        <v>0</v>
      </c>
      <c r="D49" s="15">
        <v>0</v>
      </c>
      <c r="E49" s="15">
        <v>0</v>
      </c>
      <c r="F49" s="15">
        <v>486692.82</v>
      </c>
      <c r="G49" s="15">
        <v>504361.93</v>
      </c>
      <c r="H49" s="15">
        <v>-486692.82</v>
      </c>
    </row>
    <row r="50" spans="1:8" x14ac:dyDescent="0.2">
      <c r="A50" s="5"/>
      <c r="B50" s="11" t="s">
        <v>105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</row>
    <row r="51" spans="1:8" x14ac:dyDescent="0.2">
      <c r="A51" s="5"/>
      <c r="B51" s="11" t="s">
        <v>106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</row>
    <row r="52" spans="1:8" x14ac:dyDescent="0.2">
      <c r="A52" s="5"/>
      <c r="B52" s="11" t="s">
        <v>107</v>
      </c>
      <c r="C52" s="15">
        <v>1015000</v>
      </c>
      <c r="D52" s="15">
        <v>0</v>
      </c>
      <c r="E52" s="15">
        <v>1015000</v>
      </c>
      <c r="F52" s="15">
        <v>64090</v>
      </c>
      <c r="G52" s="15">
        <v>64090</v>
      </c>
      <c r="H52" s="15">
        <v>950910</v>
      </c>
    </row>
    <row r="53" spans="1:8" x14ac:dyDescent="0.2">
      <c r="A53" s="50" t="s">
        <v>66</v>
      </c>
      <c r="B53" s="7"/>
      <c r="C53" s="15">
        <f t="shared" ref="C53:H53" si="5">SUM(C54:C56)</f>
        <v>5000000</v>
      </c>
      <c r="D53" s="15">
        <f t="shared" si="5"/>
        <v>0</v>
      </c>
      <c r="E53" s="15">
        <f t="shared" si="5"/>
        <v>5000000</v>
      </c>
      <c r="F53" s="15">
        <f t="shared" si="5"/>
        <v>292561</v>
      </c>
      <c r="G53" s="15">
        <f t="shared" si="5"/>
        <v>292561</v>
      </c>
      <c r="H53" s="15">
        <f t="shared" si="5"/>
        <v>4707439</v>
      </c>
    </row>
    <row r="54" spans="1:8" x14ac:dyDescent="0.2">
      <c r="A54" s="5"/>
      <c r="B54" s="11" t="s">
        <v>108</v>
      </c>
      <c r="C54" s="15">
        <v>0</v>
      </c>
      <c r="D54" s="15">
        <v>0</v>
      </c>
      <c r="E54" s="15">
        <v>0</v>
      </c>
      <c r="F54" s="15">
        <v>70000</v>
      </c>
      <c r="G54" s="15">
        <v>70000</v>
      </c>
      <c r="H54" s="15">
        <v>-70000</v>
      </c>
    </row>
    <row r="55" spans="1:8" x14ac:dyDescent="0.2">
      <c r="A55" s="5"/>
      <c r="B55" s="11" t="s">
        <v>109</v>
      </c>
      <c r="C55" s="15">
        <v>4000000</v>
      </c>
      <c r="D55" s="15">
        <v>0</v>
      </c>
      <c r="E55" s="15">
        <v>4000000</v>
      </c>
      <c r="F55" s="15">
        <v>76865</v>
      </c>
      <c r="G55" s="15">
        <v>76865</v>
      </c>
      <c r="H55" s="15">
        <v>3923135</v>
      </c>
    </row>
    <row r="56" spans="1:8" x14ac:dyDescent="0.2">
      <c r="A56" s="5"/>
      <c r="B56" s="11" t="s">
        <v>110</v>
      </c>
      <c r="C56" s="15">
        <v>1000000</v>
      </c>
      <c r="D56" s="15">
        <v>0</v>
      </c>
      <c r="E56" s="15">
        <v>1000000</v>
      </c>
      <c r="F56" s="15">
        <v>145696</v>
      </c>
      <c r="G56" s="15">
        <v>145696</v>
      </c>
      <c r="H56" s="15">
        <v>854304</v>
      </c>
    </row>
    <row r="57" spans="1:8" x14ac:dyDescent="0.2">
      <c r="A57" s="50" t="s">
        <v>67</v>
      </c>
      <c r="B57" s="7"/>
      <c r="C57" s="15">
        <f t="shared" ref="C57:H57" si="6">SUM(C58:C64)</f>
        <v>0</v>
      </c>
      <c r="D57" s="15">
        <f t="shared" si="6"/>
        <v>0</v>
      </c>
      <c r="E57" s="15">
        <f t="shared" si="6"/>
        <v>0</v>
      </c>
      <c r="F57" s="15">
        <f t="shared" si="6"/>
        <v>0</v>
      </c>
      <c r="G57" s="15">
        <f t="shared" si="6"/>
        <v>0</v>
      </c>
      <c r="H57" s="15">
        <f t="shared" si="6"/>
        <v>0</v>
      </c>
    </row>
    <row r="58" spans="1:8" x14ac:dyDescent="0.2">
      <c r="A58" s="5"/>
      <c r="B58" s="11" t="s">
        <v>111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</row>
    <row r="59" spans="1:8" x14ac:dyDescent="0.2">
      <c r="A59" s="5"/>
      <c r="B59" s="11" t="s">
        <v>112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</row>
    <row r="60" spans="1:8" x14ac:dyDescent="0.2">
      <c r="A60" s="5"/>
      <c r="B60" s="11" t="s">
        <v>113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</row>
    <row r="61" spans="1:8" x14ac:dyDescent="0.2">
      <c r="A61" s="5"/>
      <c r="B61" s="11" t="s">
        <v>114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</row>
    <row r="62" spans="1:8" x14ac:dyDescent="0.2">
      <c r="A62" s="5"/>
      <c r="B62" s="11" t="s">
        <v>115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</row>
    <row r="63" spans="1:8" x14ac:dyDescent="0.2">
      <c r="A63" s="5"/>
      <c r="B63" s="11" t="s">
        <v>116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</row>
    <row r="64" spans="1:8" x14ac:dyDescent="0.2">
      <c r="A64" s="5"/>
      <c r="B64" s="11" t="s">
        <v>117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</row>
    <row r="65" spans="1:8" x14ac:dyDescent="0.2">
      <c r="A65" s="50" t="s">
        <v>68</v>
      </c>
      <c r="B65" s="7"/>
      <c r="C65" s="15">
        <f t="shared" ref="C65:H65" si="7">SUM(C66:C68)</f>
        <v>0</v>
      </c>
      <c r="D65" s="15">
        <f t="shared" si="7"/>
        <v>0</v>
      </c>
      <c r="E65" s="15">
        <f t="shared" si="7"/>
        <v>0</v>
      </c>
      <c r="F65" s="15">
        <f t="shared" si="7"/>
        <v>0</v>
      </c>
      <c r="G65" s="15">
        <f t="shared" si="7"/>
        <v>0</v>
      </c>
      <c r="H65" s="15">
        <f t="shared" si="7"/>
        <v>0</v>
      </c>
    </row>
    <row r="66" spans="1:8" x14ac:dyDescent="0.2">
      <c r="A66" s="5"/>
      <c r="B66" s="11" t="s">
        <v>38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</row>
    <row r="67" spans="1:8" x14ac:dyDescent="0.2">
      <c r="A67" s="5"/>
      <c r="B67" s="11" t="s">
        <v>39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</row>
    <row r="68" spans="1:8" x14ac:dyDescent="0.2">
      <c r="A68" s="5"/>
      <c r="B68" s="11" t="s">
        <v>40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</row>
    <row r="69" spans="1:8" x14ac:dyDescent="0.2">
      <c r="A69" s="50" t="s">
        <v>69</v>
      </c>
      <c r="B69" s="7"/>
      <c r="C69" s="15">
        <f t="shared" ref="C69:H69" si="8">SUM(C70:C76)</f>
        <v>0</v>
      </c>
      <c r="D69" s="15">
        <f t="shared" si="8"/>
        <v>0</v>
      </c>
      <c r="E69" s="15">
        <f t="shared" si="8"/>
        <v>0</v>
      </c>
      <c r="F69" s="15">
        <f t="shared" si="8"/>
        <v>0</v>
      </c>
      <c r="G69" s="15">
        <f t="shared" si="8"/>
        <v>0</v>
      </c>
      <c r="H69" s="15">
        <f t="shared" si="8"/>
        <v>0</v>
      </c>
    </row>
    <row r="70" spans="1:8" x14ac:dyDescent="0.2">
      <c r="A70" s="5"/>
      <c r="B70" s="11" t="s">
        <v>118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</row>
    <row r="71" spans="1:8" x14ac:dyDescent="0.2">
      <c r="A71" s="5"/>
      <c r="B71" s="11" t="s">
        <v>119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</row>
    <row r="72" spans="1:8" x14ac:dyDescent="0.2">
      <c r="A72" s="5"/>
      <c r="B72" s="11" t="s">
        <v>120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</row>
    <row r="73" spans="1:8" x14ac:dyDescent="0.2">
      <c r="A73" s="5"/>
      <c r="B73" s="11" t="s">
        <v>121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</row>
    <row r="74" spans="1:8" x14ac:dyDescent="0.2">
      <c r="A74" s="5"/>
      <c r="B74" s="11" t="s">
        <v>122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</row>
    <row r="75" spans="1:8" x14ac:dyDescent="0.2">
      <c r="A75" s="5"/>
      <c r="B75" s="11" t="s">
        <v>123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</row>
    <row r="76" spans="1:8" x14ac:dyDescent="0.2">
      <c r="A76" s="6"/>
      <c r="B76" s="12" t="s">
        <v>124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</row>
    <row r="77" spans="1:8" x14ac:dyDescent="0.2">
      <c r="A77" s="8"/>
      <c r="B77" s="13" t="s">
        <v>53</v>
      </c>
      <c r="C77" s="17">
        <f t="shared" ref="C77:H77" si="9">C69+C65+C57+C53+C43+C33+C23+C13+C5</f>
        <v>38565029.649999999</v>
      </c>
      <c r="D77" s="17">
        <f t="shared" si="9"/>
        <v>0</v>
      </c>
      <c r="E77" s="17">
        <f t="shared" si="9"/>
        <v>38565029.649999999</v>
      </c>
      <c r="F77" s="17">
        <f t="shared" si="9"/>
        <v>27864812.509999998</v>
      </c>
      <c r="G77" s="17">
        <f t="shared" si="9"/>
        <v>27989090.829999998</v>
      </c>
      <c r="H77" s="17">
        <f t="shared" si="9"/>
        <v>10700217.140000001</v>
      </c>
    </row>
    <row r="81" spans="1:6" x14ac:dyDescent="0.2">
      <c r="A81" s="64" t="s">
        <v>150</v>
      </c>
      <c r="B81" s="64"/>
      <c r="C81" s="64"/>
      <c r="D81" s="64"/>
      <c r="E81" s="64"/>
      <c r="F81" s="64"/>
    </row>
    <row r="82" spans="1:6" x14ac:dyDescent="0.2">
      <c r="A82" s="64"/>
      <c r="B82" s="64"/>
      <c r="C82" s="64"/>
      <c r="D82" s="64"/>
      <c r="E82" s="64"/>
      <c r="F82" s="64"/>
    </row>
    <row r="88" spans="1:6" ht="15" x14ac:dyDescent="0.25">
      <c r="B88" s="65" t="s">
        <v>151</v>
      </c>
      <c r="E88" s="67" t="s">
        <v>154</v>
      </c>
    </row>
    <row r="89" spans="1:6" x14ac:dyDescent="0.2">
      <c r="B89" s="66" t="s">
        <v>152</v>
      </c>
      <c r="E89" s="68" t="s">
        <v>155</v>
      </c>
    </row>
    <row r="90" spans="1:6" x14ac:dyDescent="0.2">
      <c r="B90" s="66" t="s">
        <v>153</v>
      </c>
      <c r="E90" s="69" t="s">
        <v>156</v>
      </c>
    </row>
  </sheetData>
  <sheetProtection formatCells="0" formatColumns="0" formatRows="0" autoFilter="0"/>
  <mergeCells count="5">
    <mergeCell ref="A1:H1"/>
    <mergeCell ref="C2:G2"/>
    <mergeCell ref="H2:H3"/>
    <mergeCell ref="A2:B4"/>
    <mergeCell ref="A81:F8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showGridLines="0" workbookViewId="0">
      <selection activeCell="E25" sqref="E25:E27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3" t="s">
        <v>129</v>
      </c>
      <c r="B1" s="54"/>
      <c r="C1" s="54"/>
      <c r="D1" s="54"/>
      <c r="E1" s="54"/>
      <c r="F1" s="54"/>
      <c r="G1" s="54"/>
      <c r="H1" s="55"/>
    </row>
    <row r="2" spans="1:8" x14ac:dyDescent="0.2">
      <c r="A2" s="58" t="s">
        <v>54</v>
      </c>
      <c r="B2" s="59"/>
      <c r="C2" s="53" t="s">
        <v>60</v>
      </c>
      <c r="D2" s="54"/>
      <c r="E2" s="54"/>
      <c r="F2" s="54"/>
      <c r="G2" s="55"/>
      <c r="H2" s="56" t="s">
        <v>59</v>
      </c>
    </row>
    <row r="3" spans="1:8" ht="24.95" customHeight="1" x14ac:dyDescent="0.2">
      <c r="A3" s="60"/>
      <c r="B3" s="61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7"/>
    </row>
    <row r="4" spans="1:8" x14ac:dyDescent="0.2">
      <c r="A4" s="62"/>
      <c r="B4" s="63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2">
        <v>32537218.309999999</v>
      </c>
      <c r="D6" s="22">
        <v>0</v>
      </c>
      <c r="E6" s="52">
        <v>32537218.309999999</v>
      </c>
      <c r="F6" s="52">
        <v>26889813.280000001</v>
      </c>
      <c r="G6" s="52">
        <v>26833036.489999998</v>
      </c>
      <c r="H6" s="52">
        <v>5647405.0300000003</v>
      </c>
    </row>
    <row r="7" spans="1:8" x14ac:dyDescent="0.2">
      <c r="A7" s="5"/>
      <c r="B7" s="18"/>
      <c r="C7" s="22"/>
      <c r="D7" s="22"/>
      <c r="E7" s="22"/>
      <c r="F7" s="22"/>
      <c r="G7" s="22"/>
      <c r="H7" s="22"/>
    </row>
    <row r="8" spans="1:8" x14ac:dyDescent="0.2">
      <c r="A8" s="5"/>
      <c r="B8" s="18" t="s">
        <v>1</v>
      </c>
      <c r="C8" s="52">
        <v>6027811.3399999999</v>
      </c>
      <c r="D8" s="22">
        <v>0</v>
      </c>
      <c r="E8" s="52">
        <v>6027811.3399999999</v>
      </c>
      <c r="F8" s="52">
        <v>974999.23</v>
      </c>
      <c r="G8" s="52">
        <v>1156054.3400000001</v>
      </c>
      <c r="H8" s="52">
        <v>5052812.1100000003</v>
      </c>
    </row>
    <row r="9" spans="1:8" x14ac:dyDescent="0.2">
      <c r="A9" s="5"/>
      <c r="B9" s="18"/>
      <c r="C9" s="22"/>
      <c r="D9" s="22"/>
      <c r="E9" s="22"/>
      <c r="F9" s="22"/>
      <c r="G9" s="22"/>
      <c r="H9" s="22"/>
    </row>
    <row r="10" spans="1:8" x14ac:dyDescent="0.2">
      <c r="A10" s="5"/>
      <c r="B10" s="18" t="s">
        <v>2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22"/>
      <c r="D12" s="22"/>
      <c r="E12" s="22"/>
      <c r="F12" s="22"/>
      <c r="G12" s="22"/>
      <c r="H12" s="22"/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53</v>
      </c>
      <c r="C16" s="17">
        <f t="shared" ref="C16:H16" si="0">C14+C12+C10+C8+C6</f>
        <v>38565029.649999999</v>
      </c>
      <c r="D16" s="17">
        <f t="shared" si="0"/>
        <v>0</v>
      </c>
      <c r="E16" s="17">
        <f t="shared" si="0"/>
        <v>38565029.649999999</v>
      </c>
      <c r="F16" s="17">
        <f t="shared" si="0"/>
        <v>27864812.510000002</v>
      </c>
      <c r="G16" s="17">
        <f t="shared" si="0"/>
        <v>27989090.829999998</v>
      </c>
      <c r="H16" s="17">
        <f t="shared" si="0"/>
        <v>10700217.140000001</v>
      </c>
    </row>
    <row r="18" spans="2:7" x14ac:dyDescent="0.2">
      <c r="B18" s="64" t="s">
        <v>150</v>
      </c>
      <c r="C18" s="64"/>
      <c r="D18" s="64"/>
      <c r="E18" s="64"/>
      <c r="F18" s="64"/>
      <c r="G18" s="64"/>
    </row>
    <row r="19" spans="2:7" x14ac:dyDescent="0.2">
      <c r="B19" s="64"/>
      <c r="C19" s="64"/>
      <c r="D19" s="64"/>
      <c r="E19" s="64"/>
      <c r="F19" s="64"/>
      <c r="G19" s="64"/>
    </row>
    <row r="25" spans="2:7" ht="15" x14ac:dyDescent="0.25">
      <c r="B25" s="65" t="s">
        <v>151</v>
      </c>
      <c r="E25" s="67" t="s">
        <v>154</v>
      </c>
    </row>
    <row r="26" spans="2:7" x14ac:dyDescent="0.2">
      <c r="B26" s="66" t="s">
        <v>152</v>
      </c>
      <c r="E26" s="68" t="s">
        <v>155</v>
      </c>
    </row>
    <row r="27" spans="2:7" x14ac:dyDescent="0.2">
      <c r="B27" s="66" t="s">
        <v>153</v>
      </c>
      <c r="E27" s="69" t="s">
        <v>156</v>
      </c>
    </row>
  </sheetData>
  <sheetProtection formatCells="0" formatColumns="0" formatRows="0" autoFilter="0"/>
  <mergeCells count="5">
    <mergeCell ref="A1:H1"/>
    <mergeCell ref="C2:G2"/>
    <mergeCell ref="H2:H3"/>
    <mergeCell ref="A2:B4"/>
    <mergeCell ref="B18:G19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showGridLines="0" topLeftCell="A55" workbookViewId="0">
      <selection activeCell="E71" sqref="E71:E73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3" t="s">
        <v>149</v>
      </c>
      <c r="B1" s="54"/>
      <c r="C1" s="54"/>
      <c r="D1" s="54"/>
      <c r="E1" s="54"/>
      <c r="F1" s="54"/>
      <c r="G1" s="54"/>
      <c r="H1" s="55"/>
    </row>
    <row r="2" spans="1:8" x14ac:dyDescent="0.2">
      <c r="B2" s="29"/>
      <c r="C2" s="29"/>
      <c r="D2" s="29"/>
      <c r="E2" s="29"/>
      <c r="F2" s="29"/>
      <c r="G2" s="29"/>
      <c r="H2" s="29"/>
    </row>
    <row r="3" spans="1:8" x14ac:dyDescent="0.2">
      <c r="A3" s="58" t="s">
        <v>54</v>
      </c>
      <c r="B3" s="59"/>
      <c r="C3" s="53" t="s">
        <v>60</v>
      </c>
      <c r="D3" s="54"/>
      <c r="E3" s="54"/>
      <c r="F3" s="54"/>
      <c r="G3" s="55"/>
      <c r="H3" s="56" t="s">
        <v>59</v>
      </c>
    </row>
    <row r="4" spans="1:8" ht="24.95" customHeight="1" x14ac:dyDescent="0.2">
      <c r="A4" s="60"/>
      <c r="B4" s="61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7"/>
    </row>
    <row r="5" spans="1:8" x14ac:dyDescent="0.2">
      <c r="A5" s="62"/>
      <c r="B5" s="63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30"/>
      <c r="B6" s="26"/>
      <c r="C6" s="38"/>
      <c r="D6" s="38"/>
      <c r="E6" s="38"/>
      <c r="F6" s="38"/>
      <c r="G6" s="38"/>
      <c r="H6" s="38"/>
    </row>
    <row r="7" spans="1:8" x14ac:dyDescent="0.2">
      <c r="A7" s="4" t="s">
        <v>133</v>
      </c>
      <c r="B7" s="24"/>
      <c r="C7" s="15">
        <v>7187320.6799999997</v>
      </c>
      <c r="D7" s="15">
        <v>0</v>
      </c>
      <c r="E7" s="15">
        <v>7187320.6799999997</v>
      </c>
      <c r="F7" s="15">
        <v>5605538.6600000001</v>
      </c>
      <c r="G7" s="15">
        <v>5732996.1399999997</v>
      </c>
      <c r="H7" s="15">
        <v>1581782.02</v>
      </c>
    </row>
    <row r="8" spans="1:8" x14ac:dyDescent="0.2">
      <c r="A8" s="4" t="s">
        <v>134</v>
      </c>
      <c r="B8" s="24"/>
      <c r="C8" s="15">
        <v>2546409.2000000002</v>
      </c>
      <c r="D8" s="15">
        <v>0</v>
      </c>
      <c r="E8" s="15">
        <v>2546409.2000000002</v>
      </c>
      <c r="F8" s="15">
        <v>2201813.19</v>
      </c>
      <c r="G8" s="15">
        <v>2200723.19</v>
      </c>
      <c r="H8" s="15">
        <v>344596.01</v>
      </c>
    </row>
    <row r="9" spans="1:8" x14ac:dyDescent="0.2">
      <c r="A9" s="4" t="s">
        <v>135</v>
      </c>
      <c r="B9" s="24"/>
      <c r="C9" s="15">
        <v>8690817.3599999994</v>
      </c>
      <c r="D9" s="15">
        <v>0</v>
      </c>
      <c r="E9" s="15">
        <v>8690817.3599999994</v>
      </c>
      <c r="F9" s="15">
        <v>7411936.2199999997</v>
      </c>
      <c r="G9" s="15">
        <v>7411517.0599999996</v>
      </c>
      <c r="H9" s="15">
        <v>1278881.1399999999</v>
      </c>
    </row>
    <row r="10" spans="1:8" x14ac:dyDescent="0.2">
      <c r="A10" s="4" t="s">
        <v>136</v>
      </c>
      <c r="B10" s="24"/>
      <c r="C10" s="15">
        <v>566632.43999999994</v>
      </c>
      <c r="D10" s="15">
        <v>0</v>
      </c>
      <c r="E10" s="15">
        <v>566632.43999999994</v>
      </c>
      <c r="F10" s="15">
        <v>375119.96</v>
      </c>
      <c r="G10" s="15">
        <v>375119.96</v>
      </c>
      <c r="H10" s="15">
        <v>191512.48</v>
      </c>
    </row>
    <row r="11" spans="1:8" x14ac:dyDescent="0.2">
      <c r="A11" s="4" t="s">
        <v>137</v>
      </c>
      <c r="B11" s="24"/>
      <c r="C11" s="15">
        <v>3322138.82</v>
      </c>
      <c r="D11" s="15">
        <v>0</v>
      </c>
      <c r="E11" s="15">
        <v>3322138.82</v>
      </c>
      <c r="F11" s="15">
        <v>3070122.3</v>
      </c>
      <c r="G11" s="15">
        <v>3068452.3</v>
      </c>
      <c r="H11" s="15">
        <v>252016.52</v>
      </c>
    </row>
    <row r="12" spans="1:8" x14ac:dyDescent="0.2">
      <c r="A12" s="4" t="s">
        <v>138</v>
      </c>
      <c r="B12" s="24"/>
      <c r="C12" s="15">
        <v>0</v>
      </c>
      <c r="D12" s="15">
        <v>0</v>
      </c>
      <c r="E12" s="15">
        <v>0</v>
      </c>
      <c r="F12" s="15">
        <v>72975.09</v>
      </c>
      <c r="G12" s="15">
        <v>72975.09</v>
      </c>
      <c r="H12" s="15">
        <v>-72975.09</v>
      </c>
    </row>
    <row r="13" spans="1:8" x14ac:dyDescent="0.2">
      <c r="A13" s="4" t="s">
        <v>139</v>
      </c>
      <c r="B13" s="24"/>
      <c r="C13" s="15">
        <v>177894.18</v>
      </c>
      <c r="D13" s="15">
        <v>0</v>
      </c>
      <c r="E13" s="15">
        <v>177894.18</v>
      </c>
      <c r="F13" s="15">
        <v>139079.96</v>
      </c>
      <c r="G13" s="15">
        <v>139079.96</v>
      </c>
      <c r="H13" s="15">
        <v>38814.22</v>
      </c>
    </row>
    <row r="14" spans="1:8" x14ac:dyDescent="0.2">
      <c r="A14" s="4" t="s">
        <v>140</v>
      </c>
      <c r="B14" s="24"/>
      <c r="C14" s="15">
        <v>3428886.07</v>
      </c>
      <c r="D14" s="15">
        <v>0</v>
      </c>
      <c r="E14" s="15">
        <v>3428886.07</v>
      </c>
      <c r="F14" s="15">
        <v>5260434.0599999996</v>
      </c>
      <c r="G14" s="15">
        <v>5260434.0599999996</v>
      </c>
      <c r="H14" s="15">
        <v>-1831547.99</v>
      </c>
    </row>
    <row r="15" spans="1:8" x14ac:dyDescent="0.2">
      <c r="A15" s="4" t="s">
        <v>141</v>
      </c>
      <c r="B15" s="24"/>
      <c r="C15" s="15">
        <v>414579.04</v>
      </c>
      <c r="D15" s="15">
        <v>0</v>
      </c>
      <c r="E15" s="15">
        <v>414579.04</v>
      </c>
      <c r="F15" s="15">
        <v>215221.45</v>
      </c>
      <c r="G15" s="15">
        <v>215221.45</v>
      </c>
      <c r="H15" s="15">
        <v>199357.59</v>
      </c>
    </row>
    <row r="16" spans="1:8" x14ac:dyDescent="0.2">
      <c r="A16" s="4" t="s">
        <v>142</v>
      </c>
      <c r="B16" s="24"/>
      <c r="C16" s="15">
        <v>190000</v>
      </c>
      <c r="D16" s="15">
        <v>0</v>
      </c>
      <c r="E16" s="15">
        <v>190000</v>
      </c>
      <c r="F16" s="15">
        <v>2500.56</v>
      </c>
      <c r="G16" s="15">
        <v>2500.56</v>
      </c>
      <c r="H16" s="15">
        <v>187499.44</v>
      </c>
    </row>
    <row r="17" spans="1:8" x14ac:dyDescent="0.2">
      <c r="A17" s="4" t="s">
        <v>143</v>
      </c>
      <c r="B17" s="24"/>
      <c r="C17" s="15">
        <v>3528301.42</v>
      </c>
      <c r="D17" s="15">
        <v>0</v>
      </c>
      <c r="E17" s="15">
        <v>3528301.42</v>
      </c>
      <c r="F17" s="15">
        <v>2666727.2400000002</v>
      </c>
      <c r="G17" s="15">
        <v>2666727.2400000002</v>
      </c>
      <c r="H17" s="15">
        <v>861574.18</v>
      </c>
    </row>
    <row r="18" spans="1:8" x14ac:dyDescent="0.2">
      <c r="A18" s="4" t="s">
        <v>144</v>
      </c>
      <c r="B18" s="24"/>
      <c r="C18" s="15">
        <v>2497050.44</v>
      </c>
      <c r="D18" s="15">
        <v>0</v>
      </c>
      <c r="E18" s="15">
        <v>2497050.44</v>
      </c>
      <c r="F18" s="15">
        <v>0</v>
      </c>
      <c r="G18" s="15">
        <v>0</v>
      </c>
      <c r="H18" s="15">
        <v>2497050.44</v>
      </c>
    </row>
    <row r="19" spans="1:8" x14ac:dyDescent="0.2">
      <c r="A19" s="4" t="s">
        <v>145</v>
      </c>
      <c r="B19" s="24"/>
      <c r="C19" s="15">
        <v>1015000</v>
      </c>
      <c r="D19" s="15">
        <v>0</v>
      </c>
      <c r="E19" s="15">
        <v>1015000</v>
      </c>
      <c r="F19" s="15">
        <v>550782.81999999995</v>
      </c>
      <c r="G19" s="15">
        <v>550782.81999999995</v>
      </c>
      <c r="H19" s="15">
        <v>464217.18</v>
      </c>
    </row>
    <row r="20" spans="1:8" x14ac:dyDescent="0.2">
      <c r="A20" s="4" t="s">
        <v>146</v>
      </c>
      <c r="B20" s="24"/>
      <c r="C20" s="15">
        <v>1000000</v>
      </c>
      <c r="D20" s="15">
        <v>0</v>
      </c>
      <c r="E20" s="15">
        <v>1000000</v>
      </c>
      <c r="F20" s="15">
        <v>145696</v>
      </c>
      <c r="G20" s="15">
        <v>145696</v>
      </c>
      <c r="H20" s="15">
        <v>854304</v>
      </c>
    </row>
    <row r="21" spans="1:8" x14ac:dyDescent="0.2">
      <c r="A21" s="4" t="s">
        <v>147</v>
      </c>
      <c r="B21" s="24"/>
      <c r="C21" s="15">
        <v>4000000</v>
      </c>
      <c r="D21" s="15">
        <v>0</v>
      </c>
      <c r="E21" s="15">
        <v>4000000</v>
      </c>
      <c r="F21" s="15">
        <v>76865</v>
      </c>
      <c r="G21" s="15">
        <v>76865</v>
      </c>
      <c r="H21" s="15">
        <v>3923135</v>
      </c>
    </row>
    <row r="22" spans="1:8" x14ac:dyDescent="0.2">
      <c r="A22" s="4" t="s">
        <v>148</v>
      </c>
      <c r="B22" s="24"/>
      <c r="C22" s="15">
        <v>0</v>
      </c>
      <c r="D22" s="15">
        <v>0</v>
      </c>
      <c r="E22" s="15">
        <v>0</v>
      </c>
      <c r="F22" s="15">
        <v>70000</v>
      </c>
      <c r="G22" s="15">
        <v>70000</v>
      </c>
      <c r="H22" s="15">
        <v>-70000</v>
      </c>
    </row>
    <row r="23" spans="1:8" x14ac:dyDescent="0.2">
      <c r="A23" s="4"/>
      <c r="B23" s="24"/>
      <c r="C23" s="15"/>
      <c r="D23" s="15"/>
      <c r="E23" s="15"/>
      <c r="F23" s="15"/>
      <c r="G23" s="15"/>
      <c r="H23" s="15"/>
    </row>
    <row r="24" spans="1:8" x14ac:dyDescent="0.2">
      <c r="A24" s="4"/>
      <c r="B24" s="27"/>
      <c r="C24" s="16"/>
      <c r="D24" s="16"/>
      <c r="E24" s="16"/>
      <c r="F24" s="16"/>
      <c r="G24" s="16"/>
      <c r="H24" s="16"/>
    </row>
    <row r="25" spans="1:8" x14ac:dyDescent="0.2">
      <c r="A25" s="28"/>
      <c r="B25" s="49" t="s">
        <v>53</v>
      </c>
      <c r="C25" s="25">
        <v>38565029.649999999</v>
      </c>
      <c r="D25" s="25">
        <v>0</v>
      </c>
      <c r="E25" s="25">
        <v>38565029.649999999</v>
      </c>
      <c r="F25" s="25">
        <v>27864812.510000002</v>
      </c>
      <c r="G25" s="25">
        <v>27989090.829999998</v>
      </c>
      <c r="H25" s="25">
        <v>10700217.140000001</v>
      </c>
    </row>
    <row r="28" spans="1:8" ht="45" customHeight="1" x14ac:dyDescent="0.2">
      <c r="A28" s="53" t="s">
        <v>132</v>
      </c>
      <c r="B28" s="54"/>
      <c r="C28" s="54"/>
      <c r="D28" s="54"/>
      <c r="E28" s="54"/>
      <c r="F28" s="54"/>
      <c r="G28" s="54"/>
      <c r="H28" s="55"/>
    </row>
    <row r="30" spans="1:8" x14ac:dyDescent="0.2">
      <c r="A30" s="58" t="s">
        <v>54</v>
      </c>
      <c r="B30" s="59"/>
      <c r="C30" s="53" t="s">
        <v>60</v>
      </c>
      <c r="D30" s="54"/>
      <c r="E30" s="54"/>
      <c r="F30" s="54"/>
      <c r="G30" s="55"/>
      <c r="H30" s="56" t="s">
        <v>59</v>
      </c>
    </row>
    <row r="31" spans="1:8" ht="22.5" x14ac:dyDescent="0.2">
      <c r="A31" s="60"/>
      <c r="B31" s="61"/>
      <c r="C31" s="9" t="s">
        <v>55</v>
      </c>
      <c r="D31" s="9" t="s">
        <v>125</v>
      </c>
      <c r="E31" s="9" t="s">
        <v>56</v>
      </c>
      <c r="F31" s="9" t="s">
        <v>57</v>
      </c>
      <c r="G31" s="9" t="s">
        <v>58</v>
      </c>
      <c r="H31" s="57"/>
    </row>
    <row r="32" spans="1:8" x14ac:dyDescent="0.2">
      <c r="A32" s="62"/>
      <c r="B32" s="63"/>
      <c r="C32" s="10">
        <v>1</v>
      </c>
      <c r="D32" s="10">
        <v>2</v>
      </c>
      <c r="E32" s="10" t="s">
        <v>126</v>
      </c>
      <c r="F32" s="10">
        <v>4</v>
      </c>
      <c r="G32" s="10">
        <v>5</v>
      </c>
      <c r="H32" s="10" t="s">
        <v>127</v>
      </c>
    </row>
    <row r="33" spans="1:9" x14ac:dyDescent="0.2">
      <c r="A33" s="30"/>
      <c r="B33" s="31"/>
      <c r="C33" s="35"/>
      <c r="D33" s="35"/>
      <c r="E33" s="35"/>
      <c r="F33" s="35"/>
      <c r="G33" s="35"/>
      <c r="H33" s="35"/>
    </row>
    <row r="34" spans="1:9" x14ac:dyDescent="0.2">
      <c r="A34" s="4" t="s">
        <v>8</v>
      </c>
      <c r="B34" s="2"/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</row>
    <row r="35" spans="1:9" x14ac:dyDescent="0.2">
      <c r="A35" s="4" t="s">
        <v>9</v>
      </c>
      <c r="B35" s="2"/>
      <c r="C35" s="36"/>
      <c r="D35" s="36"/>
      <c r="E35" s="36"/>
      <c r="F35" s="36"/>
      <c r="G35" s="36"/>
      <c r="H35" s="36"/>
    </row>
    <row r="36" spans="1:9" x14ac:dyDescent="0.2">
      <c r="A36" s="4" t="s">
        <v>10</v>
      </c>
      <c r="B36" s="2"/>
      <c r="C36" s="36"/>
      <c r="D36" s="36"/>
      <c r="E36" s="36"/>
      <c r="F36" s="36"/>
      <c r="G36" s="36"/>
      <c r="H36" s="36"/>
    </row>
    <row r="37" spans="1:9" x14ac:dyDescent="0.2">
      <c r="A37" s="4" t="s">
        <v>11</v>
      </c>
      <c r="B37" s="2"/>
      <c r="C37" s="36"/>
      <c r="D37" s="36"/>
      <c r="E37" s="36"/>
      <c r="F37" s="36"/>
      <c r="G37" s="36"/>
      <c r="H37" s="36"/>
    </row>
    <row r="38" spans="1:9" x14ac:dyDescent="0.2">
      <c r="A38" s="4"/>
      <c r="B38" s="2"/>
      <c r="C38" s="37"/>
      <c r="D38" s="37"/>
      <c r="E38" s="37"/>
      <c r="F38" s="37"/>
      <c r="G38" s="37"/>
      <c r="H38" s="37"/>
    </row>
    <row r="39" spans="1:9" x14ac:dyDescent="0.2">
      <c r="A39" s="28"/>
      <c r="B39" s="49" t="s">
        <v>53</v>
      </c>
      <c r="C39" s="25">
        <f t="shared" ref="C39:H39" si="0">C37+C36+C35+C34</f>
        <v>0</v>
      </c>
      <c r="D39" s="25">
        <f t="shared" si="0"/>
        <v>0</v>
      </c>
      <c r="E39" s="25">
        <f t="shared" si="0"/>
        <v>0</v>
      </c>
      <c r="F39" s="25">
        <f t="shared" si="0"/>
        <v>0</v>
      </c>
      <c r="G39" s="25">
        <f t="shared" si="0"/>
        <v>0</v>
      </c>
      <c r="H39" s="25">
        <f t="shared" si="0"/>
        <v>0</v>
      </c>
    </row>
    <row r="42" spans="1:9" ht="45" customHeight="1" x14ac:dyDescent="0.2">
      <c r="A42" s="53" t="s">
        <v>131</v>
      </c>
      <c r="B42" s="54"/>
      <c r="C42" s="54"/>
      <c r="D42" s="54"/>
      <c r="E42" s="54"/>
      <c r="F42" s="54"/>
      <c r="G42" s="54"/>
      <c r="H42" s="55"/>
    </row>
    <row r="43" spans="1:9" x14ac:dyDescent="0.2">
      <c r="A43" s="58" t="s">
        <v>54</v>
      </c>
      <c r="B43" s="59"/>
      <c r="C43" s="53" t="s">
        <v>60</v>
      </c>
      <c r="D43" s="54"/>
      <c r="E43" s="54"/>
      <c r="F43" s="54"/>
      <c r="G43" s="55"/>
      <c r="H43" s="56" t="s">
        <v>59</v>
      </c>
    </row>
    <row r="44" spans="1:9" ht="22.5" x14ac:dyDescent="0.2">
      <c r="A44" s="60"/>
      <c r="B44" s="61"/>
      <c r="C44" s="9" t="s">
        <v>55</v>
      </c>
      <c r="D44" s="9" t="s">
        <v>125</v>
      </c>
      <c r="E44" s="9" t="s">
        <v>56</v>
      </c>
      <c r="F44" s="9" t="s">
        <v>57</v>
      </c>
      <c r="G44" s="9" t="s">
        <v>58</v>
      </c>
      <c r="H44" s="57"/>
    </row>
    <row r="45" spans="1:9" x14ac:dyDescent="0.2">
      <c r="A45" s="62"/>
      <c r="B45" s="63"/>
      <c r="C45" s="10">
        <v>1</v>
      </c>
      <c r="D45" s="10">
        <v>2</v>
      </c>
      <c r="E45" s="10" t="s">
        <v>126</v>
      </c>
      <c r="F45" s="10">
        <v>4</v>
      </c>
      <c r="G45" s="10">
        <v>5</v>
      </c>
      <c r="H45" s="10" t="s">
        <v>127</v>
      </c>
    </row>
    <row r="46" spans="1:9" x14ac:dyDescent="0.2">
      <c r="A46" s="30"/>
      <c r="B46" s="31"/>
      <c r="C46" s="35"/>
      <c r="D46" s="35"/>
      <c r="E46" s="35"/>
      <c r="F46" s="35"/>
      <c r="G46" s="35"/>
      <c r="H46" s="35"/>
    </row>
    <row r="47" spans="1:9" ht="22.5" x14ac:dyDescent="0.2">
      <c r="A47" s="4"/>
      <c r="B47" s="33" t="s">
        <v>13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51"/>
    </row>
    <row r="48" spans="1:9" x14ac:dyDescent="0.2">
      <c r="A48" s="4"/>
      <c r="B48" s="33"/>
      <c r="C48" s="36"/>
      <c r="D48" s="36"/>
      <c r="E48" s="36"/>
      <c r="F48" s="36"/>
      <c r="G48" s="36"/>
      <c r="H48" s="36"/>
    </row>
    <row r="49" spans="1:9" x14ac:dyDescent="0.2">
      <c r="A49" s="4"/>
      <c r="B49" s="33" t="s">
        <v>12</v>
      </c>
      <c r="C49" s="36"/>
      <c r="D49" s="36"/>
      <c r="E49" s="36"/>
      <c r="F49" s="36"/>
      <c r="G49" s="36"/>
      <c r="H49" s="36"/>
    </row>
    <row r="50" spans="1:9" x14ac:dyDescent="0.2">
      <c r="A50" s="4"/>
      <c r="B50" s="33"/>
      <c r="C50" s="36"/>
      <c r="D50" s="36"/>
      <c r="E50" s="36"/>
      <c r="F50" s="36"/>
      <c r="G50" s="36"/>
      <c r="H50" s="36"/>
    </row>
    <row r="51" spans="1:9" ht="22.5" x14ac:dyDescent="0.2">
      <c r="A51" s="4"/>
      <c r="B51" s="33" t="s">
        <v>14</v>
      </c>
      <c r="C51" s="36">
        <v>38565029.649999999</v>
      </c>
      <c r="D51" s="36">
        <v>0</v>
      </c>
      <c r="E51" s="36">
        <v>38565029.649999999</v>
      </c>
      <c r="F51" s="36">
        <v>27864812.510000002</v>
      </c>
      <c r="G51" s="36">
        <v>27989090.829999998</v>
      </c>
      <c r="H51" s="36">
        <v>10700217.140000001</v>
      </c>
      <c r="I51" s="51"/>
    </row>
    <row r="52" spans="1:9" x14ac:dyDescent="0.2">
      <c r="A52" s="4"/>
      <c r="B52" s="33"/>
      <c r="C52" s="36"/>
      <c r="D52" s="36"/>
      <c r="E52" s="36"/>
      <c r="F52" s="36"/>
      <c r="G52" s="36"/>
      <c r="H52" s="36"/>
    </row>
    <row r="53" spans="1:9" ht="22.5" x14ac:dyDescent="0.2">
      <c r="A53" s="4"/>
      <c r="B53" s="33" t="s">
        <v>26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51"/>
    </row>
    <row r="54" spans="1:9" x14ac:dyDescent="0.2">
      <c r="A54" s="4"/>
      <c r="B54" s="33"/>
      <c r="C54" s="36"/>
      <c r="D54" s="36"/>
      <c r="E54" s="36"/>
      <c r="F54" s="36"/>
      <c r="G54" s="36"/>
      <c r="H54" s="36"/>
    </row>
    <row r="55" spans="1:9" ht="22.5" x14ac:dyDescent="0.2">
      <c r="A55" s="4"/>
      <c r="B55" s="33" t="s">
        <v>27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51"/>
    </row>
    <row r="56" spans="1:9" x14ac:dyDescent="0.2">
      <c r="A56" s="4"/>
      <c r="B56" s="33"/>
      <c r="C56" s="36"/>
      <c r="D56" s="36"/>
      <c r="E56" s="36"/>
      <c r="F56" s="36"/>
      <c r="G56" s="36"/>
      <c r="H56" s="36"/>
    </row>
    <row r="57" spans="1:9" ht="22.5" x14ac:dyDescent="0.2">
      <c r="A57" s="4"/>
      <c r="B57" s="33" t="s">
        <v>34</v>
      </c>
      <c r="C57" s="36">
        <v>0</v>
      </c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51"/>
    </row>
    <row r="58" spans="1:9" x14ac:dyDescent="0.2">
      <c r="A58" s="4"/>
      <c r="B58" s="33"/>
      <c r="C58" s="36"/>
      <c r="D58" s="36"/>
      <c r="E58" s="36"/>
      <c r="F58" s="36"/>
      <c r="G58" s="36"/>
      <c r="H58" s="36"/>
    </row>
    <row r="59" spans="1:9" x14ac:dyDescent="0.2">
      <c r="A59" s="4"/>
      <c r="B59" s="33" t="s">
        <v>15</v>
      </c>
      <c r="C59" s="36">
        <v>0</v>
      </c>
      <c r="D59" s="36">
        <v>0</v>
      </c>
      <c r="E59" s="36">
        <v>0</v>
      </c>
      <c r="F59" s="36">
        <v>0</v>
      </c>
      <c r="G59" s="36">
        <v>0</v>
      </c>
      <c r="H59" s="36">
        <v>0</v>
      </c>
    </row>
    <row r="60" spans="1:9" x14ac:dyDescent="0.2">
      <c r="A60" s="32"/>
      <c r="B60" s="34"/>
      <c r="C60" s="37"/>
      <c r="D60" s="37"/>
      <c r="E60" s="37"/>
      <c r="F60" s="37"/>
      <c r="G60" s="37"/>
      <c r="H60" s="37"/>
    </row>
    <row r="61" spans="1:9" x14ac:dyDescent="0.2">
      <c r="A61" s="28"/>
      <c r="B61" s="49" t="s">
        <v>53</v>
      </c>
      <c r="C61" s="25">
        <f t="shared" ref="C61:H61" si="1">C59+C57+C55+C53+C51+C49+C47</f>
        <v>38565029.649999999</v>
      </c>
      <c r="D61" s="25">
        <f t="shared" si="1"/>
        <v>0</v>
      </c>
      <c r="E61" s="25">
        <f t="shared" si="1"/>
        <v>38565029.649999999</v>
      </c>
      <c r="F61" s="25">
        <f t="shared" si="1"/>
        <v>27864812.510000002</v>
      </c>
      <c r="G61" s="25">
        <f t="shared" si="1"/>
        <v>27989090.829999998</v>
      </c>
      <c r="H61" s="25">
        <f t="shared" si="1"/>
        <v>10700217.140000001</v>
      </c>
    </row>
    <row r="64" spans="1:9" x14ac:dyDescent="0.2">
      <c r="A64" s="64" t="s">
        <v>150</v>
      </c>
      <c r="B64" s="64"/>
      <c r="C64" s="64"/>
      <c r="D64" s="64"/>
      <c r="E64" s="64"/>
      <c r="F64" s="64"/>
    </row>
    <row r="65" spans="1:6" x14ac:dyDescent="0.2">
      <c r="A65" s="64"/>
      <c r="B65" s="64"/>
      <c r="C65" s="64"/>
      <c r="D65" s="64"/>
      <c r="E65" s="64"/>
      <c r="F65" s="64"/>
    </row>
    <row r="71" spans="1:6" ht="15" x14ac:dyDescent="0.25">
      <c r="B71" s="65" t="s">
        <v>151</v>
      </c>
      <c r="E71" s="67" t="s">
        <v>154</v>
      </c>
    </row>
    <row r="72" spans="1:6" x14ac:dyDescent="0.2">
      <c r="B72" s="66" t="s">
        <v>152</v>
      </c>
      <c r="E72" s="68" t="s">
        <v>155</v>
      </c>
    </row>
    <row r="73" spans="1:6" x14ac:dyDescent="0.2">
      <c r="B73" s="66" t="s">
        <v>153</v>
      </c>
      <c r="E73" s="69" t="s">
        <v>156</v>
      </c>
    </row>
  </sheetData>
  <sheetProtection formatCells="0" formatColumns="0" formatRows="0" insertRows="0" deleteRows="0" autoFilter="0"/>
  <mergeCells count="13">
    <mergeCell ref="A64:F65"/>
    <mergeCell ref="A42:H42"/>
    <mergeCell ref="A43:B45"/>
    <mergeCell ref="C43:G43"/>
    <mergeCell ref="H43:H44"/>
    <mergeCell ref="A1:H1"/>
    <mergeCell ref="A3:B5"/>
    <mergeCell ref="A28:H28"/>
    <mergeCell ref="A30:B32"/>
    <mergeCell ref="C3:G3"/>
    <mergeCell ref="H3:H4"/>
    <mergeCell ref="C30:G30"/>
    <mergeCell ref="H30:H3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showGridLines="0" topLeftCell="A26" workbookViewId="0">
      <selection activeCell="D52" sqref="D52:D54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3" t="s">
        <v>130</v>
      </c>
      <c r="B1" s="54"/>
      <c r="C1" s="54"/>
      <c r="D1" s="54"/>
      <c r="E1" s="54"/>
      <c r="F1" s="54"/>
      <c r="G1" s="54"/>
      <c r="H1" s="55"/>
    </row>
    <row r="2" spans="1:8" x14ac:dyDescent="0.2">
      <c r="A2" s="58" t="s">
        <v>54</v>
      </c>
      <c r="B2" s="59"/>
      <c r="C2" s="53" t="s">
        <v>60</v>
      </c>
      <c r="D2" s="54"/>
      <c r="E2" s="54"/>
      <c r="F2" s="54"/>
      <c r="G2" s="55"/>
      <c r="H2" s="56" t="s">
        <v>59</v>
      </c>
    </row>
    <row r="3" spans="1:8" ht="24.95" customHeight="1" x14ac:dyDescent="0.2">
      <c r="A3" s="60"/>
      <c r="B3" s="61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7"/>
    </row>
    <row r="4" spans="1:8" x14ac:dyDescent="0.2">
      <c r="A4" s="62"/>
      <c r="B4" s="63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6"/>
      <c r="B5" s="47"/>
      <c r="C5" s="14"/>
      <c r="D5" s="14"/>
      <c r="E5" s="14"/>
      <c r="F5" s="14"/>
      <c r="G5" s="14"/>
      <c r="H5" s="14"/>
    </row>
    <row r="6" spans="1:8" x14ac:dyDescent="0.2">
      <c r="A6" s="43" t="s">
        <v>16</v>
      </c>
      <c r="B6" s="41"/>
      <c r="C6" s="15">
        <v>7187320.6799999997</v>
      </c>
      <c r="D6" s="15">
        <v>0</v>
      </c>
      <c r="E6" s="15">
        <v>7187320.6799999997</v>
      </c>
      <c r="F6" s="15">
        <v>5605538.6600000001</v>
      </c>
      <c r="G6" s="15">
        <v>5732996.1399999997</v>
      </c>
      <c r="H6" s="15">
        <v>1581782.02</v>
      </c>
    </row>
    <row r="7" spans="1:8" x14ac:dyDescent="0.2">
      <c r="A7" s="40"/>
      <c r="B7" s="44" t="s">
        <v>42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x14ac:dyDescent="0.2">
      <c r="A8" s="40"/>
      <c r="B8" s="44" t="s">
        <v>17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</row>
    <row r="9" spans="1:8" x14ac:dyDescent="0.2">
      <c r="A9" s="40"/>
      <c r="B9" s="44" t="s">
        <v>43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</row>
    <row r="10" spans="1:8" x14ac:dyDescent="0.2">
      <c r="A10" s="40"/>
      <c r="B10" s="44" t="s">
        <v>3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</row>
    <row r="11" spans="1:8" x14ac:dyDescent="0.2">
      <c r="A11" s="40"/>
      <c r="B11" s="44" t="s">
        <v>23</v>
      </c>
      <c r="C11" s="15">
        <v>7187320.6799999997</v>
      </c>
      <c r="D11" s="15">
        <v>0</v>
      </c>
      <c r="E11" s="15">
        <v>7187320.6799999997</v>
      </c>
      <c r="F11" s="15">
        <v>5605538.6600000001</v>
      </c>
      <c r="G11" s="15">
        <v>5732996.1399999997</v>
      </c>
      <c r="H11" s="15">
        <v>1581782.02</v>
      </c>
    </row>
    <row r="12" spans="1:8" x14ac:dyDescent="0.2">
      <c r="A12" s="40"/>
      <c r="B12" s="44" t="s">
        <v>18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1:8" x14ac:dyDescent="0.2">
      <c r="A13" s="40"/>
      <c r="B13" s="44" t="s">
        <v>44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</row>
    <row r="14" spans="1:8" x14ac:dyDescent="0.2">
      <c r="A14" s="40"/>
      <c r="B14" s="44" t="s">
        <v>19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</row>
    <row r="15" spans="1:8" x14ac:dyDescent="0.2">
      <c r="A15" s="42"/>
      <c r="B15" s="44"/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</row>
    <row r="16" spans="1:8" x14ac:dyDescent="0.2">
      <c r="A16" s="43" t="s">
        <v>20</v>
      </c>
      <c r="B16" s="45"/>
      <c r="C16" s="15">
        <v>31377708.969999999</v>
      </c>
      <c r="D16" s="15">
        <v>0</v>
      </c>
      <c r="E16" s="15">
        <v>31377708.969999999</v>
      </c>
      <c r="F16" s="15">
        <v>22259273.850000001</v>
      </c>
      <c r="G16" s="15">
        <v>22256094.690000001</v>
      </c>
      <c r="H16" s="15">
        <v>9118435.1199999992</v>
      </c>
    </row>
    <row r="17" spans="1:8" x14ac:dyDescent="0.2">
      <c r="A17" s="40"/>
      <c r="B17" s="44" t="s">
        <v>45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</row>
    <row r="18" spans="1:8" x14ac:dyDescent="0.2">
      <c r="A18" s="40"/>
      <c r="B18" s="44" t="s">
        <v>28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1:8" x14ac:dyDescent="0.2">
      <c r="A19" s="40"/>
      <c r="B19" s="44" t="s">
        <v>21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</row>
    <row r="20" spans="1:8" x14ac:dyDescent="0.2">
      <c r="A20" s="40"/>
      <c r="B20" s="44" t="s">
        <v>46</v>
      </c>
      <c r="C20" s="15">
        <v>31377708.969999999</v>
      </c>
      <c r="D20" s="15">
        <v>0</v>
      </c>
      <c r="E20" s="15">
        <v>31377708.969999999</v>
      </c>
      <c r="F20" s="15">
        <v>22259273.850000001</v>
      </c>
      <c r="G20" s="15">
        <v>22256094.690000001</v>
      </c>
      <c r="H20" s="15">
        <v>9118435.1199999992</v>
      </c>
    </row>
    <row r="21" spans="1:8" x14ac:dyDescent="0.2">
      <c r="A21" s="40"/>
      <c r="B21" s="44" t="s">
        <v>47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1:8" x14ac:dyDescent="0.2">
      <c r="A22" s="40"/>
      <c r="B22" s="44" t="s">
        <v>48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</row>
    <row r="23" spans="1:8" x14ac:dyDescent="0.2">
      <c r="A23" s="40"/>
      <c r="B23" s="44" t="s">
        <v>4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</row>
    <row r="24" spans="1:8" x14ac:dyDescent="0.2">
      <c r="A24" s="42"/>
      <c r="B24" s="44"/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</row>
    <row r="25" spans="1:8" x14ac:dyDescent="0.2">
      <c r="A25" s="43" t="s">
        <v>49</v>
      </c>
      <c r="B25" s="45"/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1:8" x14ac:dyDescent="0.2">
      <c r="A26" s="40"/>
      <c r="B26" s="44" t="s">
        <v>29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1:8" x14ac:dyDescent="0.2">
      <c r="A27" s="40"/>
      <c r="B27" s="44" t="s">
        <v>24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</row>
    <row r="28" spans="1:8" x14ac:dyDescent="0.2">
      <c r="A28" s="40"/>
      <c r="B28" s="44" t="s">
        <v>30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1:8" x14ac:dyDescent="0.2">
      <c r="A29" s="40"/>
      <c r="B29" s="44" t="s">
        <v>50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1:8" x14ac:dyDescent="0.2">
      <c r="A30" s="40"/>
      <c r="B30" s="44" t="s">
        <v>22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1:8" x14ac:dyDescent="0.2">
      <c r="A31" s="40"/>
      <c r="B31" s="44" t="s">
        <v>5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1:8" x14ac:dyDescent="0.2">
      <c r="A32" s="40"/>
      <c r="B32" s="44" t="s">
        <v>6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1:8" x14ac:dyDescent="0.2">
      <c r="A33" s="40"/>
      <c r="B33" s="44" t="s">
        <v>51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1:8" x14ac:dyDescent="0.2">
      <c r="A34" s="40"/>
      <c r="B34" s="44" t="s">
        <v>31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8" x14ac:dyDescent="0.2">
      <c r="A35" s="42"/>
      <c r="B35" s="44"/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1:8" x14ac:dyDescent="0.2">
      <c r="A36" s="43" t="s">
        <v>32</v>
      </c>
      <c r="B36" s="45"/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</row>
    <row r="37" spans="1:8" x14ac:dyDescent="0.2">
      <c r="A37" s="40"/>
      <c r="B37" s="44" t="s">
        <v>52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</row>
    <row r="38" spans="1:8" ht="22.5" x14ac:dyDescent="0.2">
      <c r="A38" s="40"/>
      <c r="B38" s="44" t="s">
        <v>25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1:8" x14ac:dyDescent="0.2">
      <c r="A39" s="40"/>
      <c r="B39" s="44" t="s">
        <v>33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40"/>
      <c r="B40" s="44" t="s">
        <v>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42"/>
      <c r="B41" s="44"/>
      <c r="C41" s="15"/>
      <c r="D41" s="15"/>
      <c r="E41" s="15"/>
      <c r="F41" s="15"/>
      <c r="G41" s="15"/>
      <c r="H41" s="15"/>
    </row>
    <row r="42" spans="1:8" x14ac:dyDescent="0.2">
      <c r="A42" s="48"/>
      <c r="B42" s="49" t="s">
        <v>53</v>
      </c>
      <c r="C42" s="25">
        <f t="shared" ref="C42:H42" si="0">C36+C25+C16+C6</f>
        <v>38565029.649999999</v>
      </c>
      <c r="D42" s="25">
        <f t="shared" si="0"/>
        <v>0</v>
      </c>
      <c r="E42" s="25">
        <f t="shared" si="0"/>
        <v>38565029.649999999</v>
      </c>
      <c r="F42" s="25">
        <f t="shared" si="0"/>
        <v>27864812.510000002</v>
      </c>
      <c r="G42" s="25">
        <f t="shared" si="0"/>
        <v>27989090.830000002</v>
      </c>
      <c r="H42" s="25">
        <f t="shared" si="0"/>
        <v>10700217.139999999</v>
      </c>
    </row>
    <row r="43" spans="1:8" x14ac:dyDescent="0.2">
      <c r="A43" s="39"/>
      <c r="B43" s="39"/>
      <c r="C43" s="39"/>
      <c r="D43" s="39"/>
      <c r="E43" s="39"/>
      <c r="F43" s="39"/>
      <c r="G43" s="39"/>
      <c r="H43" s="39"/>
    </row>
    <row r="44" spans="1:8" x14ac:dyDescent="0.2">
      <c r="A44" s="64" t="s">
        <v>150</v>
      </c>
      <c r="B44" s="64"/>
      <c r="C44" s="64"/>
      <c r="D44" s="64"/>
      <c r="E44" s="64"/>
      <c r="F44" s="64"/>
      <c r="G44" s="39"/>
      <c r="H44" s="39"/>
    </row>
    <row r="45" spans="1:8" x14ac:dyDescent="0.2">
      <c r="A45" s="64"/>
      <c r="B45" s="64"/>
      <c r="C45" s="64"/>
      <c r="D45" s="64"/>
      <c r="E45" s="64"/>
      <c r="F45" s="64"/>
      <c r="G45" s="39"/>
      <c r="H45" s="39"/>
    </row>
    <row r="52" spans="2:4" ht="15" x14ac:dyDescent="0.25">
      <c r="B52" s="65" t="s">
        <v>151</v>
      </c>
      <c r="D52" s="67" t="s">
        <v>154</v>
      </c>
    </row>
    <row r="53" spans="2:4" x14ac:dyDescent="0.2">
      <c r="B53" s="66" t="s">
        <v>152</v>
      </c>
      <c r="D53" s="68" t="s">
        <v>155</v>
      </c>
    </row>
    <row r="54" spans="2:4" x14ac:dyDescent="0.2">
      <c r="B54" s="66" t="s">
        <v>153</v>
      </c>
      <c r="D54" s="69" t="s">
        <v>156</v>
      </c>
    </row>
    <row r="55" spans="2:4" x14ac:dyDescent="0.2">
      <c r="D55" s="70"/>
    </row>
  </sheetData>
  <sheetProtection formatCells="0" formatColumns="0" formatRows="0" autoFilter="0"/>
  <mergeCells count="5">
    <mergeCell ref="A1:H1"/>
    <mergeCell ref="A2:B4"/>
    <mergeCell ref="C2:G2"/>
    <mergeCell ref="H2:H3"/>
    <mergeCell ref="A44:F45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COG</vt:lpstr>
      <vt:lpstr>CTG</vt:lpstr>
      <vt:lpstr>CA</vt:lpstr>
      <vt:lpstr>CFG</vt:lpstr>
      <vt:lpstr>CA!Área_de_impresión</vt:lpstr>
      <vt:lpstr>CFG!Área_de_impresión</vt:lpstr>
      <vt:lpstr>COG!Área_de_impresión</vt:lpstr>
      <vt:lpstr>CTG!Área_de_impresión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GIOVANNA</cp:lastModifiedBy>
  <cp:lastPrinted>2021-02-02T15:27:14Z</cp:lastPrinted>
  <dcterms:created xsi:type="dcterms:W3CDTF">2014-02-10T03:37:14Z</dcterms:created>
  <dcterms:modified xsi:type="dcterms:W3CDTF">2021-02-02T15:27:20Z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